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7115" windowHeight="6405"/>
  </bookViews>
  <sheets>
    <sheet name="default_values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18" i="1" l="1"/>
  <c r="D20" i="1" s="1"/>
  <c r="N10" i="1"/>
  <c r="D12" i="1" s="1"/>
  <c r="D13" i="1" s="1"/>
  <c r="M15" i="1" s="1"/>
</calcChain>
</file>

<file path=xl/sharedStrings.xml><?xml version="1.0" encoding="utf-8"?>
<sst xmlns="http://schemas.openxmlformats.org/spreadsheetml/2006/main" count="40" uniqueCount="29">
  <si>
    <t>Fossil Fuel</t>
  </si>
  <si>
    <t>Using Default Values</t>
  </si>
  <si>
    <t>=</t>
  </si>
  <si>
    <t>*</t>
  </si>
  <si>
    <t>kJ</t>
  </si>
  <si>
    <t>÷</t>
  </si>
  <si>
    <t>MWh</t>
  </si>
  <si>
    <t>Number of low-flow showerheads installed and operating in year Y</t>
  </si>
  <si>
    <t>units</t>
  </si>
  <si>
    <t>Default energy savings value</t>
  </si>
  <si>
    <t>MWh/yr</t>
  </si>
  <si>
    <t>Efficiency of the fossil fuel-based water heater</t>
  </si>
  <si>
    <t>Emission factor in year y calculated in accordance with provisions in AMS-I.D</t>
  </si>
  <si>
    <t>tCO2/TJ</t>
  </si>
  <si>
    <t>for LP</t>
  </si>
  <si>
    <t>tCO2/yr</t>
  </si>
  <si>
    <t>tCO2/yr per household</t>
  </si>
  <si>
    <t>Dollars</t>
  </si>
  <si>
    <t xml:space="preserve">Revenue Value based on </t>
  </si>
  <si>
    <t>tCO2/yr per household and  Euros a ton</t>
  </si>
  <si>
    <t>Observation</t>
  </si>
  <si>
    <t>Project Maximum Energy Savings</t>
  </si>
  <si>
    <t>GWh/yr</t>
  </si>
  <si>
    <t>Maximum tCO2/yr</t>
  </si>
  <si>
    <r>
      <t>ER(ff)</t>
    </r>
    <r>
      <rPr>
        <i/>
        <vertAlign val="subscript"/>
        <sz val="11"/>
        <color theme="1"/>
        <rFont val="Thorndale"/>
        <family val="1"/>
      </rPr>
      <t>y</t>
    </r>
  </si>
  <si>
    <r>
      <t>N</t>
    </r>
    <r>
      <rPr>
        <i/>
        <vertAlign val="subscript"/>
        <sz val="11"/>
        <color theme="1"/>
        <rFont val="Thorndale"/>
        <family val="1"/>
      </rPr>
      <t>y</t>
    </r>
  </si>
  <si>
    <r>
      <t>ES</t>
    </r>
    <r>
      <rPr>
        <i/>
        <vertAlign val="subscript"/>
        <sz val="11"/>
        <color theme="1"/>
        <rFont val="Thorndale"/>
        <family val="1"/>
      </rPr>
      <t>Default</t>
    </r>
  </si>
  <si>
    <r>
      <t>EF</t>
    </r>
    <r>
      <rPr>
        <i/>
        <vertAlign val="subscript"/>
        <sz val="11"/>
        <color theme="1"/>
        <rFont val="Thorndale"/>
        <family val="1"/>
      </rPr>
      <t>CO2,FF</t>
    </r>
  </si>
  <si>
    <r>
      <t>EFF</t>
    </r>
    <r>
      <rPr>
        <i/>
        <vertAlign val="subscript"/>
        <sz val="11"/>
        <color theme="1"/>
        <rFont val="Thorndale"/>
        <family val="1"/>
      </rPr>
      <t>Default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</si>
</sst>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[$€-2]\ * #,##0.00_);_([$€-2]\ * \(#,##0.00\);_([$€-2]\ 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Thorndale"/>
      <family val="1"/>
    </font>
    <font>
      <b/>
      <sz val="11"/>
      <color rgb="FF0070C0"/>
      <name val="Thorndale"/>
      <family val="1"/>
    </font>
    <font>
      <b/>
      <sz val="11"/>
      <color theme="3"/>
      <name val="Thorndale"/>
      <family val="1"/>
    </font>
    <font>
      <b/>
      <sz val="10"/>
      <color theme="3"/>
      <name val="Thorndale"/>
      <family val="1"/>
    </font>
    <font>
      <sz val="11"/>
      <color theme="1"/>
      <name val="Thorndale"/>
      <family val="1"/>
    </font>
    <font>
      <sz val="10"/>
      <color theme="1"/>
      <name val="Thorndale"/>
      <family val="1"/>
    </font>
    <font>
      <i/>
      <sz val="11"/>
      <color theme="1"/>
      <name val="Thorndale"/>
      <family val="1"/>
    </font>
    <font>
      <i/>
      <vertAlign val="subscript"/>
      <sz val="11"/>
      <color theme="1"/>
      <name val="Thorndale"/>
      <family val="1"/>
    </font>
    <font>
      <sz val="11"/>
      <color theme="0"/>
      <name val="Thorndale"/>
      <family val="1"/>
    </font>
    <font>
      <b/>
      <sz val="11"/>
      <color theme="0"/>
      <name val="Thorndale"/>
      <family val="1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/>
      <diagonal/>
    </border>
    <border>
      <left/>
      <right/>
      <top style="double">
        <color theme="4" tint="-0.24994659260841701"/>
      </top>
      <bottom/>
      <diagonal/>
    </border>
    <border>
      <left/>
      <right style="double">
        <color theme="4" tint="-0.24994659260841701"/>
      </right>
      <top style="double">
        <color theme="4" tint="-0.24994659260841701"/>
      </top>
      <bottom/>
      <diagonal/>
    </border>
    <border>
      <left style="double">
        <color theme="4" tint="-0.24994659260841701"/>
      </left>
      <right/>
      <top/>
      <bottom style="double">
        <color theme="4" tint="-0.24994659260841701"/>
      </bottom>
      <diagonal/>
    </border>
    <border>
      <left/>
      <right/>
      <top/>
      <bottom style="double">
        <color theme="4" tint="-0.24994659260841701"/>
      </bottom>
      <diagonal/>
    </border>
    <border>
      <left/>
      <right style="double">
        <color theme="4" tint="-0.24994659260841701"/>
      </right>
      <top/>
      <bottom style="double">
        <color theme="4" tint="-0.2499465926084170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</cellStyleXfs>
  <cellXfs count="38">
    <xf numFmtId="0" fontId="0" fillId="0" borderId="0" xfId="0"/>
    <xf numFmtId="0" fontId="2" fillId="0" borderId="0" xfId="3"/>
    <xf numFmtId="0" fontId="7" fillId="0" borderId="0" xfId="3" applyFont="1"/>
    <xf numFmtId="164" fontId="7" fillId="0" borderId="0" xfId="1" applyNumberFormat="1" applyFont="1"/>
    <xf numFmtId="0" fontId="8" fillId="0" borderId="0" xfId="3" applyFont="1"/>
    <xf numFmtId="0" fontId="3" fillId="0" borderId="1" xfId="4"/>
    <xf numFmtId="0" fontId="9" fillId="0" borderId="0" xfId="0" applyFont="1"/>
    <xf numFmtId="164" fontId="9" fillId="0" borderId="0" xfId="1" applyNumberFormat="1" applyFont="1"/>
    <xf numFmtId="0" fontId="10" fillId="0" borderId="0" xfId="0" applyFont="1"/>
    <xf numFmtId="0" fontId="11" fillId="0" borderId="0" xfId="0" applyFont="1" applyAlignment="1">
      <alignment horizontal="right"/>
    </xf>
    <xf numFmtId="0" fontId="9" fillId="0" borderId="0" xfId="0" quotePrefix="1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center"/>
    </xf>
    <xf numFmtId="164" fontId="5" fillId="4" borderId="5" xfId="1" applyNumberFormat="1" applyFont="1" applyFill="1" applyBorder="1"/>
    <xf numFmtId="0" fontId="11" fillId="0" borderId="6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165" fontId="5" fillId="4" borderId="5" xfId="1" applyNumberFormat="1" applyFont="1" applyFill="1" applyBorder="1"/>
    <xf numFmtId="0" fontId="11" fillId="0" borderId="7" xfId="0" applyFont="1" applyBorder="1" applyAlignment="1">
      <alignment horizontal="right"/>
    </xf>
    <xf numFmtId="0" fontId="9" fillId="0" borderId="8" xfId="0" quotePrefix="1" applyFont="1" applyBorder="1" applyAlignment="1">
      <alignment horizontal="center"/>
    </xf>
    <xf numFmtId="164" fontId="5" fillId="5" borderId="8" xfId="1" applyNumberFormat="1" applyFont="1" applyFill="1" applyBorder="1"/>
    <xf numFmtId="0" fontId="9" fillId="0" borderId="8" xfId="0" applyFont="1" applyBorder="1"/>
    <xf numFmtId="165" fontId="9" fillId="0" borderId="8" xfId="0" applyNumberFormat="1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quotePrefix="1" applyFont="1" applyBorder="1" applyAlignment="1">
      <alignment horizontal="center"/>
    </xf>
    <xf numFmtId="2" fontId="6" fillId="0" borderId="11" xfId="0" applyNumberFormat="1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2" xfId="0" applyFont="1" applyBorder="1"/>
    <xf numFmtId="0" fontId="9" fillId="0" borderId="3" xfId="0" applyFont="1" applyBorder="1"/>
    <xf numFmtId="166" fontId="10" fillId="0" borderId="4" xfId="0" applyNumberFormat="1" applyFont="1" applyBorder="1"/>
    <xf numFmtId="44" fontId="9" fillId="0" borderId="0" xfId="2" applyFont="1"/>
    <xf numFmtId="0" fontId="13" fillId="2" borderId="0" xfId="5" applyFont="1"/>
    <xf numFmtId="1" fontId="5" fillId="4" borderId="5" xfId="0" applyNumberFormat="1" applyFont="1" applyFill="1" applyBorder="1"/>
    <xf numFmtId="0" fontId="14" fillId="3" borderId="0" xfId="6" applyFont="1" applyAlignment="1">
      <alignment horizontal="right"/>
    </xf>
    <xf numFmtId="0" fontId="14" fillId="3" borderId="0" xfId="6" applyFont="1"/>
    <xf numFmtId="164" fontId="14" fillId="3" borderId="0" xfId="6" applyNumberFormat="1" applyFont="1"/>
  </cellXfs>
  <cellStyles count="7">
    <cellStyle name="Accent1" xfId="5" builtinId="29"/>
    <cellStyle name="Accent2" xfId="6" builtinId="33"/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Faulkner%20CDM%20Equations_g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ermal Scenario"/>
      <sheetName val="Electric Scenario"/>
      <sheetName val="Default Values"/>
      <sheetName val="Measured Values-shower"/>
      <sheetName val="Measured Values-Kitchen"/>
    </sheetNames>
    <sheetDataSet>
      <sheetData sheetId="0"/>
      <sheetData sheetId="1"/>
      <sheetData sheetId="2">
        <row r="8">
          <cell r="N8">
            <v>0.2</v>
          </cell>
        </row>
        <row r="13">
          <cell r="D13">
            <v>5.6759999999999998E-2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tabSelected="1" workbookViewId="0">
      <selection activeCell="D12" sqref="D12"/>
    </sheetView>
  </sheetViews>
  <sheetFormatPr defaultRowHeight="15"/>
  <cols>
    <col min="1" max="1" width="2.7109375" style="6" customWidth="1"/>
    <col min="2" max="2" width="30.28515625" style="6" bestFit="1" customWidth="1"/>
    <col min="3" max="3" width="2.7109375" style="6" customWidth="1"/>
    <col min="4" max="4" width="11.140625" style="6" bestFit="1" customWidth="1"/>
    <col min="5" max="5" width="2.7109375" style="6" customWidth="1"/>
    <col min="6" max="6" width="18.7109375" style="6" customWidth="1"/>
    <col min="7" max="7" width="2.7109375" style="6" customWidth="1"/>
    <col min="8" max="8" width="12.5703125" style="6" bestFit="1" customWidth="1"/>
    <col min="9" max="9" width="9.140625" style="6"/>
    <col min="10" max="10" width="2.7109375" style="6" customWidth="1"/>
    <col min="11" max="11" width="9.140625" style="6"/>
    <col min="12" max="12" width="8.85546875" style="6" customWidth="1"/>
    <col min="13" max="13" width="15.5703125" style="6" customWidth="1"/>
    <col min="14" max="14" width="8.85546875" style="7" bestFit="1" customWidth="1"/>
    <col min="15" max="15" width="9.140625" style="8"/>
    <col min="16" max="16384" width="9.140625" style="6"/>
  </cols>
  <sheetData>
    <row r="1" spans="2:16" s="2" customFormat="1" ht="22.5">
      <c r="B1" s="1" t="s">
        <v>0</v>
      </c>
      <c r="N1" s="3"/>
      <c r="O1" s="4"/>
    </row>
    <row r="3" spans="2:16" ht="18" thickBot="1">
      <c r="B3" s="5" t="s">
        <v>1</v>
      </c>
      <c r="C3"/>
      <c r="D3"/>
      <c r="E3"/>
    </row>
    <row r="4" spans="2:16" ht="15.75" thickTop="1"/>
    <row r="5" spans="2:16" ht="16.5">
      <c r="B5" s="9" t="s">
        <v>24</v>
      </c>
      <c r="C5" s="10" t="s">
        <v>2</v>
      </c>
      <c r="D5" s="11" t="s">
        <v>25</v>
      </c>
      <c r="E5" s="12" t="s">
        <v>3</v>
      </c>
      <c r="F5" s="11" t="s">
        <v>26</v>
      </c>
      <c r="G5" s="12" t="s">
        <v>3</v>
      </c>
      <c r="H5" s="13">
        <v>3600000</v>
      </c>
      <c r="I5" s="14" t="s">
        <v>4</v>
      </c>
      <c r="J5" s="12" t="s">
        <v>3</v>
      </c>
      <c r="K5" s="11" t="s">
        <v>27</v>
      </c>
      <c r="L5" s="12" t="s">
        <v>5</v>
      </c>
      <c r="M5" s="11" t="s">
        <v>28</v>
      </c>
    </row>
    <row r="6" spans="2:16">
      <c r="B6" s="15"/>
      <c r="I6" s="16" t="s">
        <v>6</v>
      </c>
    </row>
    <row r="7" spans="2:16" ht="16.5">
      <c r="B7" s="9" t="s">
        <v>25</v>
      </c>
      <c r="D7" s="6" t="s">
        <v>7</v>
      </c>
      <c r="N7" s="13">
        <v>325000</v>
      </c>
      <c r="O7" s="8" t="s">
        <v>8</v>
      </c>
    </row>
    <row r="8" spans="2:16" ht="16.5">
      <c r="B8" s="9" t="s">
        <v>26</v>
      </c>
      <c r="D8" s="6" t="s">
        <v>9</v>
      </c>
      <c r="N8" s="17">
        <v>0.2</v>
      </c>
      <c r="O8" s="8" t="s">
        <v>10</v>
      </c>
    </row>
    <row r="9" spans="2:16" ht="16.5">
      <c r="B9" s="9" t="s">
        <v>28</v>
      </c>
      <c r="D9" s="6" t="s">
        <v>11</v>
      </c>
      <c r="N9" s="17">
        <v>0.8</v>
      </c>
    </row>
    <row r="10" spans="2:16" ht="16.5">
      <c r="B10" s="9" t="s">
        <v>27</v>
      </c>
      <c r="D10" s="6" t="s">
        <v>12</v>
      </c>
      <c r="N10" s="17">
        <f>(17.2*44/12)</f>
        <v>63.066666666666663</v>
      </c>
      <c r="O10" s="8" t="s">
        <v>13</v>
      </c>
      <c r="P10" s="6" t="s">
        <v>14</v>
      </c>
    </row>
    <row r="11" spans="2:16" ht="15.75" thickBot="1">
      <c r="B11" s="9"/>
    </row>
    <row r="12" spans="2:16" ht="17.25" thickTop="1">
      <c r="B12" s="18" t="s">
        <v>24</v>
      </c>
      <c r="C12" s="19" t="s">
        <v>2</v>
      </c>
      <c r="D12" s="20">
        <f>(N7*N8*H5*N10/N9)/10^9</f>
        <v>18447</v>
      </c>
      <c r="E12" s="21" t="s">
        <v>15</v>
      </c>
      <c r="F12" s="21"/>
      <c r="G12" s="21"/>
      <c r="H12" s="22"/>
      <c r="I12" s="23"/>
    </row>
    <row r="13" spans="2:16" ht="15.75" thickBot="1">
      <c r="B13" s="24"/>
      <c r="C13" s="25" t="s">
        <v>2</v>
      </c>
      <c r="D13" s="26">
        <f>D12/N7</f>
        <v>5.6759999999999998E-2</v>
      </c>
      <c r="E13" s="27" t="s">
        <v>16</v>
      </c>
      <c r="F13" s="27"/>
      <c r="G13" s="27"/>
      <c r="H13" s="27"/>
      <c r="I13" s="28"/>
    </row>
    <row r="14" spans="2:16" ht="15.75" thickTop="1">
      <c r="M14" s="6" t="s">
        <v>17</v>
      </c>
      <c r="P14" s="7"/>
    </row>
    <row r="15" spans="2:16">
      <c r="F15" s="29" t="s">
        <v>18</v>
      </c>
      <c r="G15" s="30"/>
      <c r="H15" s="30" t="s">
        <v>19</v>
      </c>
      <c r="I15" s="30"/>
      <c r="J15" s="30"/>
      <c r="K15" s="30"/>
      <c r="L15" s="31">
        <v>13</v>
      </c>
      <c r="M15" s="32">
        <f>+L15*D13*1.4</f>
        <v>1.033032</v>
      </c>
      <c r="N15" s="6"/>
    </row>
    <row r="16" spans="2:16">
      <c r="B16" s="33" t="s">
        <v>20</v>
      </c>
    </row>
    <row r="17" spans="2:7" s="6" customFormat="1">
      <c r="B17" s="15" t="s">
        <v>21</v>
      </c>
      <c r="D17" s="34">
        <v>180</v>
      </c>
      <c r="E17" s="6" t="s">
        <v>22</v>
      </c>
    </row>
    <row r="18" spans="2:7" s="6" customFormat="1">
      <c r="B18" s="15" t="s">
        <v>9</v>
      </c>
      <c r="D18" s="6">
        <f>'[1]Default Values'!N8</f>
        <v>0.2</v>
      </c>
      <c r="E18" s="6" t="s">
        <v>10</v>
      </c>
    </row>
    <row r="19" spans="2:7" s="6" customFormat="1">
      <c r="B19" s="15"/>
    </row>
    <row r="20" spans="2:7" s="6" customFormat="1">
      <c r="B20" s="35" t="s">
        <v>23</v>
      </c>
      <c r="C20" s="36"/>
      <c r="D20" s="37">
        <f>'[1]Default Values'!D13*D17*1000/D18</f>
        <v>51083.999999999993</v>
      </c>
      <c r="E20" s="36"/>
      <c r="F20" s="36"/>
      <c r="G20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default_values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Maher</dc:creator>
  <cp:lastModifiedBy>George Maher</cp:lastModifiedBy>
  <dcterms:created xsi:type="dcterms:W3CDTF">2011-06-15T18:54:13Z</dcterms:created>
  <dcterms:modified xsi:type="dcterms:W3CDTF">2011-06-15T18:59:05Z</dcterms:modified>
</cp:coreProperties>
</file>